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- 2026 TÂN CHÂU\0..tài sản  2025-2026\2027\"/>
    </mc:Choice>
  </mc:AlternateContent>
  <xr:revisionPtr revIDLastSave="0" documentId="13_ncr:1_{391B087D-D41A-4B27-95FF-27C97F80F0A1}" xr6:coauthVersionLast="47" xr6:coauthVersionMax="47" xr10:uidLastSave="{00000000-0000-0000-0000-000000000000}"/>
  <bookViews>
    <workbookView xWindow="-110" yWindow="-110" windowWidth="19420" windowHeight="10300" activeTab="1" xr2:uid="{BDFF2AEA-5518-43B2-A382-0C3F0CF7EE7D}"/>
  </bookViews>
  <sheets>
    <sheet name="mn Lộc" sheetId="3" r:id="rId1"/>
    <sheet name="trình xã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4" l="1"/>
  <c r="F15" i="4"/>
  <c r="F16" i="4"/>
  <c r="F23" i="4"/>
  <c r="F22" i="4"/>
  <c r="F21" i="4"/>
  <c r="F20" i="4"/>
  <c r="F19" i="4"/>
  <c r="F18" i="4"/>
  <c r="F17" i="4"/>
  <c r="F14" i="4"/>
  <c r="F13" i="4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90" i="3"/>
  <c r="F91" i="3"/>
  <c r="F92" i="3"/>
  <c r="F93" i="3"/>
  <c r="F94" i="3"/>
  <c r="F95" i="3"/>
  <c r="F81" i="3"/>
  <c r="F82" i="3"/>
  <c r="F83" i="3"/>
  <c r="F84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21" i="3"/>
  <c r="F20" i="3"/>
  <c r="F19" i="3"/>
  <c r="F18" i="3"/>
  <c r="F17" i="3"/>
  <c r="F16" i="3"/>
  <c r="F15" i="3"/>
  <c r="F14" i="3"/>
  <c r="F70" i="3"/>
  <c r="F69" i="3"/>
  <c r="F68" i="3"/>
  <c r="F67" i="3"/>
  <c r="F12" i="4" l="1"/>
  <c r="F24" i="4" s="1"/>
  <c r="F89" i="3"/>
  <c r="F71" i="3"/>
  <c r="F72" i="3"/>
  <c r="F73" i="3"/>
  <c r="F74" i="3"/>
  <c r="F75" i="3"/>
  <c r="F76" i="3"/>
  <c r="F77" i="3"/>
  <c r="F78" i="3"/>
  <c r="F79" i="3"/>
  <c r="F80" i="3"/>
  <c r="F8" i="3" l="1"/>
  <c r="F9" i="3"/>
  <c r="F11" i="3"/>
  <c r="F86" i="3"/>
  <c r="F85" i="3"/>
  <c r="F12" i="3"/>
  <c r="F10" i="3"/>
  <c r="F7" i="3"/>
  <c r="F13" i="3" l="1"/>
  <c r="F9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B48" authorId="0" shapeId="0" xr:uid="{D6D36C13-E6D5-4A93-8B90-9B1FAD95BBF4}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<sst xmlns="http://schemas.openxmlformats.org/spreadsheetml/2006/main" count="263" uniqueCount="125">
  <si>
    <t>TT</t>
  </si>
  <si>
    <t>NỘI DUNG</t>
  </si>
  <si>
    <t>ĐƠN GIÁ</t>
  </si>
  <si>
    <t>GHI CHÚ</t>
  </si>
  <si>
    <t>Giá đồ chơi và học liệu (giá thư viện)</t>
  </si>
  <si>
    <t>Gía đồ chơi và học liệu (tủ y bác sỹ)</t>
  </si>
  <si>
    <t>II</t>
  </si>
  <si>
    <t>Mô hình hàm răng</t>
  </si>
  <si>
    <t>Nguyên liệu đan tết</t>
  </si>
  <si>
    <t>Tranh ghép các con vật</t>
  </si>
  <si>
    <t>I</t>
  </si>
  <si>
    <t>UBND XÃ TÂN CHÂU</t>
  </si>
  <si>
    <t>ĐVT</t>
  </si>
  <si>
    <t>m2</t>
  </si>
  <si>
    <t>cái</t>
  </si>
  <si>
    <t>III</t>
  </si>
  <si>
    <t>Mua đồ chơi thông minh</t>
  </si>
  <si>
    <t>Dùng cho trẻ hoạt động</t>
  </si>
  <si>
    <t>Mua bổ sung đồ dùng theo VB01</t>
  </si>
  <si>
    <t>IV</t>
  </si>
  <si>
    <t>V</t>
  </si>
  <si>
    <t>Sửa chữa hệ thống điện nước</t>
  </si>
  <si>
    <t>Sửa chữa bàn ghế, đồ chơi trong và ngoài lớp học</t>
  </si>
  <si>
    <t>VI</t>
  </si>
  <si>
    <t>VII</t>
  </si>
  <si>
    <t>Người lập</t>
  </si>
  <si>
    <t>Phó hiệu trưởng CSVC</t>
  </si>
  <si>
    <t>Hiệu trưởng</t>
  </si>
  <si>
    <t>Tân Châu, ngày 18 tháng 06 năm 2026</t>
  </si>
  <si>
    <t>Bộ</t>
  </si>
  <si>
    <t>Cân đĩa nặng nhẹ</t>
  </si>
  <si>
    <t>Đồng hồ lắp ghép có giờ, buổi sáng, chiều, thời tiết</t>
  </si>
  <si>
    <t>Các hình trụ tròn nhiều màu</t>
  </si>
  <si>
    <t>SỐ 
LƯỢNG</t>
  </si>
  <si>
    <t>THÀNH 
TIỀN</t>
  </si>
  <si>
    <t>TỔNG CỘNG</t>
  </si>
  <si>
    <t>Dùng cho bán trú</t>
  </si>
  <si>
    <t>Bộ đồ chơi xếp hình nam châm từ tính</t>
  </si>
  <si>
    <t>Bộ xếp hình que sáng tạo</t>
  </si>
  <si>
    <t>Bộ chơi xếp hình phát triển trí tuệ</t>
  </si>
  <si>
    <t>Đồ chơi gỗ montessori xếp hình nhiều lớp</t>
  </si>
  <si>
    <t>Đồ chơi gỗ luyện tu duy</t>
  </si>
  <si>
    <t>Bộ đồ chơi xếp hình cầu vồng</t>
  </si>
  <si>
    <t>Bảng phép tính cộng bằng ngón tay. Addition Working Charts (6 pcs)</t>
  </si>
  <si>
    <t>Bảng học các ngày trong tháng bằng gỗ 30*30cm  (bằng tiếng Anh)</t>
  </si>
  <si>
    <t>Bảng học các ngày trong tuần bằng gỗ ( bằng tiếng Anh)</t>
  </si>
  <si>
    <t>Gắp hạt màu bằng kẹp để xếp các hạt màu thành các hình khác nhau (15 loại màu)</t>
  </si>
  <si>
    <t>Giá đồ chơi và học liệu (giá bút chì, góc học tập)</t>
  </si>
  <si>
    <t>Giá đồ chơi và học liệu ( giá nấu ăn, tủ bếp nấu rời)</t>
  </si>
  <si>
    <t>Giá đồ chơi và học liệu  (giá bút chì, mái bằng)</t>
  </si>
  <si>
    <t>17_Bộ giáo cụ montessori</t>
  </si>
  <si>
    <t>7_Tranh bằng đinh nấm</t>
  </si>
  <si>
    <t>18_Bộ đồ chơi xếp hình nam châm từ tính</t>
  </si>
  <si>
    <t>19_Bộ đồ chơi xếp hình khối gỗ lắp ghép (200M)</t>
  </si>
  <si>
    <t>Tranh bằng đinh nấm</t>
  </si>
  <si>
    <t>Ghép hình bản đồ Việt Nam bằng gỗ có núm 64 tỉnh thành và Trường Sa, Hoàng Sa (không có khay) - Núm được đặt tại vị trí trung tâm hành chính của tỉnh thành đó - Puzzle Map of VietNam</t>
  </si>
  <si>
    <t>Giá đồ chơi và học liệu (Kệ 3 tầng 7 ô)</t>
  </si>
  <si>
    <t>Mua quạt trần</t>
  </si>
  <si>
    <t>TRƯỜNG MẦM NON DIỄN LỘC</t>
  </si>
  <si>
    <t>Dùng cho sân khấu
, phòng học</t>
  </si>
  <si>
    <t>Làm  trần nhà vệ sinh dãy nhà 2 tầng  (4 phòng) cụm A</t>
  </si>
  <si>
    <t>Dùng che 2 phòng học</t>
  </si>
  <si>
    <t>Mua rèm che  phòng học (cụm B) phía trên lớp Lớn D, lớp Bé A</t>
  </si>
  <si>
    <t>Phan Thị Hòa</t>
  </si>
  <si>
    <t>Cao Thị Hiền</t>
  </si>
  <si>
    <t>Cao Thị Hà</t>
  </si>
  <si>
    <t>Dùng cho sân khấu, phòng học</t>
  </si>
  <si>
    <t>Sữa chữa tủ sấy bát</t>
  </si>
  <si>
    <t>Sữa chữa máy xay thịt thay dao, bi</t>
  </si>
  <si>
    <t xml:space="preserve"> Bảng học chữ số đa năng</t>
  </si>
  <si>
    <t>200.000 </t>
  </si>
  <si>
    <t>Sữa chữa bếp ga công nghiệp</t>
  </si>
  <si>
    <t>Xếp hình các thanh gỗ nhiều màu sắc vào 9 đinh gỗ trên bảng</t>
  </si>
  <si>
    <t>Kim nhựa 9cm</t>
  </si>
  <si>
    <t>Đồ chơi gỗ luyện tư duy</t>
  </si>
  <si>
    <t>8 cột phân số màu sắc từ 1/1 đến 1/8 Eight divisions, (Beechwood +MDF)</t>
  </si>
  <si>
    <t>Bội số của 3, Power Of Three Cube,  (Basswood +Plywood)</t>
  </si>
  <si>
    <t>Đồng hồ học số hình học</t>
  </si>
  <si>
    <t>Thẻ số và chấm rời</t>
  </si>
  <si>
    <t>Ký hiệu thẻ dấu các phép tính dấu loại to</t>
  </si>
  <si>
    <t>Ghép hình bản đồ việt nam bằng gỗ</t>
  </si>
  <si>
    <t>Bàn cờ lục giác, 60 chốt cắm 6 màu dùng để luyện ngón tay cho bé</t>
  </si>
  <si>
    <t>Thảm mon 2mx3m hàng Việt Nam</t>
  </si>
  <si>
    <t>Gía vẽ tranh nam châm cho lứa tuổi 3-6 , có thể nâng hạ bảng vẽ cao thấp</t>
  </si>
  <si>
    <t>Chuông lắc cầm tay 2 - Rattle 2 (có các hạt chuông đính mặt ngoài)</t>
  </si>
  <si>
    <t>Lego lắp ghép (nhựa ABS)</t>
  </si>
  <si>
    <t>Tấm đế lego hàng Sản xuất</t>
  </si>
  <si>
    <t>Bộ búa cọc</t>
  </si>
  <si>
    <t xml:space="preserve">Hộp  thả hình </t>
  </si>
  <si>
    <t xml:space="preserve">Bộ xây dựng trên xe </t>
  </si>
  <si>
    <t xml:space="preserve">Ghép hình : ô tô, </t>
  </si>
  <si>
    <t xml:space="preserve">Luồn hạt vào cây chốt thép ngang uốn lượn </t>
  </si>
  <si>
    <t>Bỏ hình khối vào hộp  (hình khối đã bo cạnh, gỗ beech wood) 12*12cm. Sản phẩm nguyên màu gỗ, không sơn, mịn, để cho trẻ có thể ngậm được.</t>
  </si>
  <si>
    <t>Thẻ số và chấm rời (số được in trên thẻ)</t>
  </si>
  <si>
    <t>Que màu hình học có lỗ hai đầu để găm đinh nối nhau</t>
  </si>
  <si>
    <t>Đồng hồ 2 kim (học giờ và phút)</t>
  </si>
  <si>
    <t>Xếp các hình cơ bản vào cọc đứng 1 (các cột liền nhau trên bàn) -  Sorting board with rods 13cm*16</t>
  </si>
  <si>
    <t>Xếp các hình cơ bản nhiều màu sắc vào cọc đứng 4 (Trụ là các nhóm cọc 1,2,3 và 4 cọc)</t>
  </si>
  <si>
    <t>Khay chia hạt 4 màu -Sorting tray</t>
  </si>
  <si>
    <t>Bộ 3 tháp cầu vồng</t>
  </si>
  <si>
    <t>Lắp ghép hình vuông nhiều tầng</t>
  </si>
  <si>
    <t>Khay xếp hình tròn, vuông, chữ nhật, tam giác, ngũ giác vào cọc  (có ghi tiếng Anh dưới mỗi hình) 3</t>
  </si>
  <si>
    <t>Khay 3: các hình khối (hình khối màu sắc đã bo cạnh, gỗ beech wood) 27*27*5cm</t>
  </si>
  <si>
    <t>Xếp lồng ống trụ hình vuông</t>
  </si>
  <si>
    <t>Bàn tính học đếm</t>
  </si>
  <si>
    <t>Phễu nhựa</t>
  </si>
  <si>
    <t>Trò chơi đếm hạt (chơi kèm bảng kiểm tra và Bảng thập phân) - Decimal Fraction Exercise (Beechwood +MDF+PVC) (Montessori cấp 1)</t>
  </si>
  <si>
    <t>Các hình trụ tròn nhiều màu (đỏ vàng, cam, xanh lá, xanh nước biển), CylinderLadder,  (Beechwood +Plywood)</t>
  </si>
  <si>
    <t>Thanh màu số học gồm các cặp thanh 1,2,3,….,10 có chữ số bằng tiếng Anh, Mini Small Numerical Rods,  (Beechwood)</t>
  </si>
  <si>
    <t>Cân đĩa nặng nhẹ, Scale, Beechwood +Plywood)</t>
  </si>
  <si>
    <t xml:space="preserve">Bàn cờ lục giác, 60 chốt cắm 6 màu dùng để luyện ngón tay cho bé. </t>
  </si>
  <si>
    <t>Thắt nơ loại A</t>
  </si>
  <si>
    <t>Thắt nút mũ bảo hiểm</t>
  </si>
  <si>
    <t xml:space="preserve">Thắt dây giày loại A </t>
  </si>
  <si>
    <t>Bảng xâu giày 2</t>
  </si>
  <si>
    <t>Lego xoay bánh răng</t>
  </si>
  <si>
    <t>lego nhập khẩu túi</t>
  </si>
  <si>
    <t>BẢNG DỰ TOÁN CHI TIẾT KINH PHÍ MUA SẮM, TU SỬA CẢI TẠO CƠ SỞ VẬT CHẤT
 TỪ NGUỒN CẤP BÙ HỌC PHÍ NĂM HỌC 2026-2027</t>
  </si>
  <si>
    <t xml:space="preserve">Tủ chăn chiếu 4  cánh, giá sách thư viện  </t>
  </si>
  <si>
    <t>Giá đồ chơi và học liệu montori</t>
  </si>
  <si>
    <t xml:space="preserve">Bàn Inox, bồn rửa tay </t>
  </si>
  <si>
    <t>Sữa chữa nhà bếp</t>
  </si>
  <si>
    <t>Làm vách ngăn cụm B, trần nhà vệ sinh 4 phòng cụm A</t>
  </si>
  <si>
    <t>Cái</t>
  </si>
  <si>
    <t>Tân Châu, ngày 30 tháng 05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</si>
</sst>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Times New Roman"/>
      <family val="1"/>
    </font>
    <font>
      <sz val="12"/>
      <name val="Times New Roman"/>
      <family val="1"/>
    </font>
    <font>
      <sz val="14"/>
      <color rgb="FF081B3A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" fillId="0" borderId="2" xfId="0" applyFont="1" applyBorder="1"/>
    <xf numFmtId="3" fontId="4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6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3" fontId="5" fillId="0" borderId="2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3" fontId="4" fillId="0" borderId="4" xfId="0" applyNumberFormat="1" applyFont="1" applyBorder="1"/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horizontal="right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10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0" fillId="0" borderId="6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3" fontId="10" fillId="0" borderId="8" xfId="0" applyNumberFormat="1" applyFont="1" applyBorder="1" applyAlignment="1">
      <alignment horizontal="right" vertical="center" wrapText="1"/>
    </xf>
    <xf numFmtId="0" fontId="11" fillId="0" borderId="1" xfId="0" applyFont="1" applyBorder="1"/>
    <xf numFmtId="3" fontId="11" fillId="0" borderId="1" xfId="0" applyNumberFormat="1" applyFont="1" applyBorder="1" applyAlignment="1">
      <alignment horizontal="right"/>
    </xf>
    <xf numFmtId="3" fontId="11" fillId="0" borderId="1" xfId="0" applyNumberFormat="1" applyFont="1" applyBorder="1"/>
    <xf numFmtId="0" fontId="11" fillId="0" borderId="5" xfId="0" applyFont="1" applyBorder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14" fillId="0" borderId="1" xfId="0" applyFont="1" applyBorder="1"/>
    <xf numFmtId="0" fontId="14" fillId="0" borderId="0" xfId="0" applyFont="1"/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5" fillId="0" borderId="4" xfId="0" applyNumberFormat="1" applyFont="1" applyBorder="1"/>
    <xf numFmtId="0" fontId="15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vertical="center"/>
    </xf>
    <xf numFmtId="164" fontId="11" fillId="0" borderId="1" xfId="2" applyNumberFormat="1" applyFont="1" applyBorder="1"/>
    <xf numFmtId="164" fontId="11" fillId="0" borderId="1" xfId="0" applyNumberFormat="1" applyFont="1" applyBorder="1"/>
    <xf numFmtId="0" fontId="11" fillId="0" borderId="0" xfId="0" applyFont="1"/>
    <xf numFmtId="0" fontId="1" fillId="0" borderId="6" xfId="0" applyFont="1" applyBorder="1" applyAlignment="1">
      <alignment horizontal="center" vertical="center" wrapText="1"/>
    </xf>
    <xf numFmtId="0" fontId="11" fillId="2" borderId="1" xfId="0" applyFont="1" applyFill="1" applyBorder="1"/>
    <xf numFmtId="3" fontId="11" fillId="2" borderId="1" xfId="0" applyNumberFormat="1" applyFont="1" applyFill="1" applyBorder="1" applyAlignment="1">
      <alignment horizontal="right"/>
    </xf>
    <xf numFmtId="3" fontId="11" fillId="2" borderId="1" xfId="0" applyNumberFormat="1" applyFont="1" applyFill="1" applyBorder="1"/>
    <xf numFmtId="0" fontId="1" fillId="2" borderId="1" xfId="0" applyFont="1" applyFill="1" applyBorder="1"/>
    <xf numFmtId="0" fontId="1" fillId="2" borderId="0" xfId="0" applyFont="1" applyFill="1"/>
    <xf numFmtId="0" fontId="1" fillId="2" borderId="10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vertical="center" wrapText="1"/>
    </xf>
    <xf numFmtId="3" fontId="15" fillId="2" borderId="4" xfId="0" applyNumberFormat="1" applyFont="1" applyFill="1" applyBorder="1"/>
    <xf numFmtId="0" fontId="1" fillId="0" borderId="11" xfId="0" applyFont="1" applyBorder="1" applyAlignment="1">
      <alignment horizontal="left" vertical="center" wrapText="1"/>
    </xf>
    <xf numFmtId="0" fontId="16" fillId="0" borderId="1" xfId="0" applyFont="1" applyBorder="1"/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7" fillId="0" borderId="12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 2" xfId="1" xr:uid="{02BC945E-1894-4D27-9CBC-84C386B74D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4553-748B-4DA5-BDE2-D222140028F4}">
  <dimension ref="A1:G103"/>
  <sheetViews>
    <sheetView topLeftCell="A97" workbookViewId="0">
      <selection activeCell="B111" sqref="B111"/>
    </sheetView>
  </sheetViews>
  <sheetFormatPr defaultColWidth="8.90625" defaultRowHeight="18" x14ac:dyDescent="0.4"/>
  <cols>
    <col min="1" max="1" width="6.81640625" style="1" customWidth="1"/>
    <col min="2" max="2" width="57.08984375" style="1" customWidth="1"/>
    <col min="3" max="3" width="7.36328125" style="1" customWidth="1"/>
    <col min="4" max="4" width="11" style="1" customWidth="1"/>
    <col min="5" max="5" width="13.81640625" style="26" customWidth="1"/>
    <col min="6" max="6" width="15.453125" style="1" customWidth="1"/>
    <col min="7" max="7" width="23.1796875" style="1" customWidth="1"/>
    <col min="8" max="16384" width="8.90625" style="1"/>
  </cols>
  <sheetData>
    <row r="1" spans="1:7" x14ac:dyDescent="0.4">
      <c r="A1" s="83" t="s">
        <v>11</v>
      </c>
      <c r="B1" s="83"/>
    </row>
    <row r="2" spans="1:7" x14ac:dyDescent="0.4">
      <c r="A2" s="82" t="s">
        <v>58</v>
      </c>
      <c r="B2" s="82"/>
    </row>
    <row r="4" spans="1:7" ht="40.75" customHeight="1" x14ac:dyDescent="0.4">
      <c r="A4" s="84" t="s">
        <v>117</v>
      </c>
      <c r="B4" s="82"/>
      <c r="C4" s="82"/>
      <c r="D4" s="82"/>
      <c r="E4" s="82"/>
      <c r="F4" s="82"/>
      <c r="G4" s="82"/>
    </row>
    <row r="5" spans="1:7" ht="11.4" customHeight="1" x14ac:dyDescent="0.4"/>
    <row r="6" spans="1:7" ht="35.4" customHeight="1" x14ac:dyDescent="0.4">
      <c r="A6" s="12" t="s">
        <v>0</v>
      </c>
      <c r="B6" s="12" t="s">
        <v>1</v>
      </c>
      <c r="C6" s="12" t="s">
        <v>12</v>
      </c>
      <c r="D6" s="13" t="s">
        <v>33</v>
      </c>
      <c r="E6" s="27" t="s">
        <v>2</v>
      </c>
      <c r="F6" s="13" t="s">
        <v>34</v>
      </c>
      <c r="G6" s="12" t="s">
        <v>3</v>
      </c>
    </row>
    <row r="7" spans="1:7" x14ac:dyDescent="0.4">
      <c r="A7" s="8" t="s">
        <v>10</v>
      </c>
      <c r="B7" s="8" t="s">
        <v>67</v>
      </c>
      <c r="C7" s="77" t="s">
        <v>14</v>
      </c>
      <c r="D7" s="8">
        <v>1</v>
      </c>
      <c r="E7" s="28">
        <v>5500000</v>
      </c>
      <c r="F7" s="9">
        <f>D7*E7</f>
        <v>5500000</v>
      </c>
      <c r="G7" s="10" t="s">
        <v>36</v>
      </c>
    </row>
    <row r="8" spans="1:7" x14ac:dyDescent="0.4">
      <c r="A8" s="8"/>
      <c r="B8" s="8" t="s">
        <v>71</v>
      </c>
      <c r="C8" s="77" t="s">
        <v>14</v>
      </c>
      <c r="D8" s="8">
        <v>2</v>
      </c>
      <c r="E8" s="28">
        <v>350000</v>
      </c>
      <c r="F8" s="9">
        <f>D8*E8</f>
        <v>700000</v>
      </c>
      <c r="G8" s="10" t="s">
        <v>36</v>
      </c>
    </row>
    <row r="9" spans="1:7" x14ac:dyDescent="0.4">
      <c r="A9" s="8" t="s">
        <v>6</v>
      </c>
      <c r="B9" s="8" t="s">
        <v>68</v>
      </c>
      <c r="C9" s="77" t="s">
        <v>14</v>
      </c>
      <c r="D9" s="8">
        <v>2</v>
      </c>
      <c r="E9" s="28">
        <v>900000</v>
      </c>
      <c r="F9" s="9">
        <f>D9*E9</f>
        <v>1800000</v>
      </c>
      <c r="G9" s="10" t="s">
        <v>36</v>
      </c>
    </row>
    <row r="10" spans="1:7" ht="33.5" x14ac:dyDescent="0.4">
      <c r="A10" s="8" t="s">
        <v>15</v>
      </c>
      <c r="B10" s="34" t="s">
        <v>57</v>
      </c>
      <c r="C10" s="77" t="s">
        <v>14</v>
      </c>
      <c r="D10" s="8">
        <v>15</v>
      </c>
      <c r="E10" s="28">
        <v>850000</v>
      </c>
      <c r="F10" s="9">
        <f t="shared" ref="F10:F12" si="0">D10*E10</f>
        <v>12750000</v>
      </c>
      <c r="G10" s="21" t="s">
        <v>66</v>
      </c>
    </row>
    <row r="11" spans="1:7" ht="33.5" x14ac:dyDescent="0.4">
      <c r="A11" s="8" t="s">
        <v>19</v>
      </c>
      <c r="B11" s="34" t="s">
        <v>60</v>
      </c>
      <c r="C11" s="77" t="s">
        <v>13</v>
      </c>
      <c r="D11" s="8">
        <v>49.84</v>
      </c>
      <c r="E11" s="28">
        <v>380000</v>
      </c>
      <c r="F11" s="9">
        <f t="shared" si="0"/>
        <v>18939200</v>
      </c>
      <c r="G11" s="21" t="s">
        <v>59</v>
      </c>
    </row>
    <row r="12" spans="1:7" ht="33.5" x14ac:dyDescent="0.4">
      <c r="A12" s="8" t="s">
        <v>20</v>
      </c>
      <c r="B12" s="34" t="s">
        <v>62</v>
      </c>
      <c r="C12" s="77" t="s">
        <v>14</v>
      </c>
      <c r="D12" s="8">
        <v>2</v>
      </c>
      <c r="E12" s="28">
        <v>3000000</v>
      </c>
      <c r="F12" s="9">
        <f t="shared" si="0"/>
        <v>6000000</v>
      </c>
      <c r="G12" s="21" t="s">
        <v>61</v>
      </c>
    </row>
    <row r="13" spans="1:7" x14ac:dyDescent="0.4">
      <c r="A13" s="8" t="s">
        <v>23</v>
      </c>
      <c r="B13" s="8" t="s">
        <v>16</v>
      </c>
      <c r="C13" s="8"/>
      <c r="D13" s="8"/>
      <c r="E13" s="28"/>
      <c r="F13" s="9">
        <f>SUM(F14:F86)</f>
        <v>155075200</v>
      </c>
      <c r="G13" s="10" t="s">
        <v>17</v>
      </c>
    </row>
    <row r="14" spans="1:7" s="63" customFormat="1" ht="21" customHeight="1" x14ac:dyDescent="0.4">
      <c r="A14" s="45">
        <v>1</v>
      </c>
      <c r="B14" s="60" t="s">
        <v>87</v>
      </c>
      <c r="C14" s="76" t="s">
        <v>29</v>
      </c>
      <c r="D14" s="45">
        <v>4</v>
      </c>
      <c r="E14" s="61">
        <v>99000</v>
      </c>
      <c r="F14" s="62">
        <f>D14*E14</f>
        <v>396000</v>
      </c>
      <c r="G14" s="45"/>
    </row>
    <row r="15" spans="1:7" s="63" customFormat="1" ht="21" customHeight="1" x14ac:dyDescent="0.4">
      <c r="A15" s="45">
        <v>2</v>
      </c>
      <c r="B15" s="60" t="s">
        <v>88</v>
      </c>
      <c r="C15" s="76" t="s">
        <v>29</v>
      </c>
      <c r="D15" s="45">
        <v>2</v>
      </c>
      <c r="E15" s="61">
        <v>134000</v>
      </c>
      <c r="F15" s="62">
        <f t="shared" ref="F15:F20" si="1">D15*E15</f>
        <v>268000</v>
      </c>
      <c r="G15" s="45"/>
    </row>
    <row r="16" spans="1:7" s="63" customFormat="1" ht="21" customHeight="1" x14ac:dyDescent="0.4">
      <c r="A16" s="45">
        <v>3</v>
      </c>
      <c r="B16" s="60" t="s">
        <v>9</v>
      </c>
      <c r="C16" s="76" t="s">
        <v>29</v>
      </c>
      <c r="D16" s="45">
        <v>10</v>
      </c>
      <c r="E16" s="61">
        <v>66000</v>
      </c>
      <c r="F16" s="62">
        <f t="shared" si="1"/>
        <v>660000</v>
      </c>
      <c r="G16" s="45"/>
    </row>
    <row r="17" spans="1:7" s="63" customFormat="1" ht="21" customHeight="1" x14ac:dyDescent="0.4">
      <c r="A17" s="45">
        <v>4</v>
      </c>
      <c r="B17" s="60" t="s">
        <v>89</v>
      </c>
      <c r="C17" s="76" t="s">
        <v>29</v>
      </c>
      <c r="D17" s="45">
        <v>4</v>
      </c>
      <c r="E17" s="61">
        <v>215000</v>
      </c>
      <c r="F17" s="62">
        <f t="shared" si="1"/>
        <v>860000</v>
      </c>
      <c r="G17" s="45"/>
    </row>
    <row r="18" spans="1:7" s="63" customFormat="1" ht="21" customHeight="1" x14ac:dyDescent="0.4">
      <c r="A18" s="45">
        <v>5</v>
      </c>
      <c r="B18" s="60" t="s">
        <v>32</v>
      </c>
      <c r="C18" s="76" t="s">
        <v>29</v>
      </c>
      <c r="D18" s="45">
        <v>4</v>
      </c>
      <c r="E18" s="61">
        <v>780000</v>
      </c>
      <c r="F18" s="62">
        <f t="shared" si="1"/>
        <v>3120000</v>
      </c>
      <c r="G18" s="45"/>
    </row>
    <row r="19" spans="1:7" s="63" customFormat="1" ht="21" customHeight="1" x14ac:dyDescent="0.4">
      <c r="A19" s="45">
        <v>6</v>
      </c>
      <c r="B19" s="60" t="s">
        <v>91</v>
      </c>
      <c r="C19" s="76" t="s">
        <v>29</v>
      </c>
      <c r="D19" s="45">
        <v>4</v>
      </c>
      <c r="E19" s="61">
        <v>348000</v>
      </c>
      <c r="F19" s="62">
        <f t="shared" si="1"/>
        <v>1392000</v>
      </c>
      <c r="G19" s="45"/>
    </row>
    <row r="20" spans="1:7" s="63" customFormat="1" ht="21" customHeight="1" x14ac:dyDescent="0.4">
      <c r="A20" s="45">
        <v>7</v>
      </c>
      <c r="B20" s="45" t="s">
        <v>90</v>
      </c>
      <c r="C20" s="76" t="s">
        <v>29</v>
      </c>
      <c r="D20" s="45">
        <v>2</v>
      </c>
      <c r="E20" s="61">
        <v>420000</v>
      </c>
      <c r="F20" s="62">
        <f t="shared" si="1"/>
        <v>840000</v>
      </c>
      <c r="G20" s="45"/>
    </row>
    <row r="21" spans="1:7" ht="47" x14ac:dyDescent="0.4">
      <c r="A21" s="45">
        <v>8</v>
      </c>
      <c r="B21" s="16" t="s">
        <v>92</v>
      </c>
      <c r="C21" s="76" t="s">
        <v>29</v>
      </c>
      <c r="D21" s="19">
        <v>4</v>
      </c>
      <c r="E21" s="18">
        <v>672000</v>
      </c>
      <c r="F21" s="7">
        <f>D21*E21</f>
        <v>2688000</v>
      </c>
      <c r="G21" s="2"/>
    </row>
    <row r="22" spans="1:7" ht="31.5" x14ac:dyDescent="0.4">
      <c r="A22" s="45">
        <v>9</v>
      </c>
      <c r="B22" s="16" t="s">
        <v>107</v>
      </c>
      <c r="C22" s="76" t="s">
        <v>29</v>
      </c>
      <c r="D22" s="19">
        <v>4</v>
      </c>
      <c r="E22" s="18">
        <v>780000</v>
      </c>
      <c r="F22" s="7">
        <f t="shared" ref="F22:F40" si="2">D22*E22</f>
        <v>3120000</v>
      </c>
      <c r="G22" s="2"/>
    </row>
    <row r="23" spans="1:7" ht="31.5" x14ac:dyDescent="0.4">
      <c r="A23" s="45">
        <v>10</v>
      </c>
      <c r="B23" s="16" t="s">
        <v>108</v>
      </c>
      <c r="C23" s="76" t="s">
        <v>29</v>
      </c>
      <c r="D23" s="19">
        <v>4</v>
      </c>
      <c r="E23" s="18">
        <v>1236000</v>
      </c>
      <c r="F23" s="7">
        <f t="shared" si="2"/>
        <v>4944000</v>
      </c>
      <c r="G23" s="2"/>
    </row>
    <row r="24" spans="1:7" x14ac:dyDescent="0.4">
      <c r="A24" s="45">
        <v>11</v>
      </c>
      <c r="B24" s="16" t="s">
        <v>109</v>
      </c>
      <c r="C24" s="76" t="s">
        <v>29</v>
      </c>
      <c r="D24" s="19">
        <v>4</v>
      </c>
      <c r="E24" s="18">
        <v>768000</v>
      </c>
      <c r="F24" s="7">
        <f t="shared" si="2"/>
        <v>3072000</v>
      </c>
      <c r="G24" s="2"/>
    </row>
    <row r="25" spans="1:7" x14ac:dyDescent="0.4">
      <c r="A25" s="45">
        <v>12</v>
      </c>
      <c r="B25" s="16" t="s">
        <v>93</v>
      </c>
      <c r="C25" s="76" t="s">
        <v>29</v>
      </c>
      <c r="D25" s="19">
        <v>4</v>
      </c>
      <c r="E25" s="18">
        <v>792000</v>
      </c>
      <c r="F25" s="7">
        <f t="shared" si="2"/>
        <v>3168000</v>
      </c>
      <c r="G25" s="2"/>
    </row>
    <row r="26" spans="1:7" x14ac:dyDescent="0.4">
      <c r="A26" s="45">
        <v>13</v>
      </c>
      <c r="B26" s="16" t="s">
        <v>94</v>
      </c>
      <c r="C26" s="76" t="s">
        <v>29</v>
      </c>
      <c r="D26" s="17">
        <v>4</v>
      </c>
      <c r="E26" s="18">
        <v>2700000</v>
      </c>
      <c r="F26" s="7">
        <f t="shared" si="2"/>
        <v>10800000</v>
      </c>
      <c r="G26" s="2"/>
    </row>
    <row r="27" spans="1:7" x14ac:dyDescent="0.4">
      <c r="A27" s="45">
        <v>14</v>
      </c>
      <c r="B27" s="16" t="s">
        <v>95</v>
      </c>
      <c r="C27" s="76" t="s">
        <v>29</v>
      </c>
      <c r="D27" s="17">
        <v>4</v>
      </c>
      <c r="E27" s="18">
        <v>708000</v>
      </c>
      <c r="F27" s="7">
        <f t="shared" si="2"/>
        <v>2832000</v>
      </c>
      <c r="G27" s="2"/>
    </row>
    <row r="28" spans="1:7" ht="18" customHeight="1" x14ac:dyDescent="0.4">
      <c r="A28" s="45">
        <v>15</v>
      </c>
      <c r="B28" s="16" t="s">
        <v>110</v>
      </c>
      <c r="C28" s="76" t="s">
        <v>29</v>
      </c>
      <c r="D28" s="17">
        <v>4</v>
      </c>
      <c r="E28" s="18">
        <v>312000</v>
      </c>
      <c r="F28" s="7">
        <f t="shared" si="2"/>
        <v>1248000</v>
      </c>
      <c r="G28" s="2"/>
    </row>
    <row r="29" spans="1:7" ht="18" customHeight="1" x14ac:dyDescent="0.4">
      <c r="A29" s="45">
        <v>16</v>
      </c>
      <c r="B29" s="16" t="s">
        <v>96</v>
      </c>
      <c r="C29" s="76" t="s">
        <v>29</v>
      </c>
      <c r="D29" s="17">
        <v>4</v>
      </c>
      <c r="E29" s="18">
        <v>408000</v>
      </c>
      <c r="F29" s="7">
        <f t="shared" si="2"/>
        <v>1632000</v>
      </c>
      <c r="G29" s="2"/>
    </row>
    <row r="30" spans="1:7" ht="31.5" x14ac:dyDescent="0.4">
      <c r="A30" s="45">
        <v>17</v>
      </c>
      <c r="B30" s="16" t="s">
        <v>97</v>
      </c>
      <c r="C30" s="76" t="s">
        <v>29</v>
      </c>
      <c r="D30" s="17">
        <v>4</v>
      </c>
      <c r="E30" s="18">
        <v>540000</v>
      </c>
      <c r="F30" s="7">
        <f t="shared" si="2"/>
        <v>2160000</v>
      </c>
      <c r="G30" s="2"/>
    </row>
    <row r="31" spans="1:7" ht="18" customHeight="1" x14ac:dyDescent="0.4">
      <c r="A31" s="45">
        <v>18</v>
      </c>
      <c r="B31" s="16" t="s">
        <v>98</v>
      </c>
      <c r="C31" s="76" t="s">
        <v>29</v>
      </c>
      <c r="D31" s="17">
        <v>4</v>
      </c>
      <c r="E31" s="18">
        <v>540000</v>
      </c>
      <c r="F31" s="7">
        <f t="shared" si="2"/>
        <v>2160000</v>
      </c>
      <c r="G31" s="2"/>
    </row>
    <row r="32" spans="1:7" x14ac:dyDescent="0.4">
      <c r="A32" s="45">
        <v>19</v>
      </c>
      <c r="B32" s="16" t="s">
        <v>99</v>
      </c>
      <c r="C32" s="76" t="s">
        <v>29</v>
      </c>
      <c r="D32" s="17">
        <v>4</v>
      </c>
      <c r="E32" s="18">
        <v>384000</v>
      </c>
      <c r="F32" s="7">
        <f t="shared" si="2"/>
        <v>1536000</v>
      </c>
      <c r="G32" s="2"/>
    </row>
    <row r="33" spans="1:7" ht="18" customHeight="1" x14ac:dyDescent="0.4">
      <c r="A33" s="45">
        <v>20</v>
      </c>
      <c r="B33" s="16" t="s">
        <v>100</v>
      </c>
      <c r="C33" s="76" t="s">
        <v>29</v>
      </c>
      <c r="D33" s="17">
        <v>4</v>
      </c>
      <c r="E33" s="18">
        <v>252000</v>
      </c>
      <c r="F33" s="7">
        <f t="shared" si="2"/>
        <v>1008000</v>
      </c>
      <c r="G33" s="2"/>
    </row>
    <row r="34" spans="1:7" ht="31.5" x14ac:dyDescent="0.4">
      <c r="A34" s="45">
        <v>21</v>
      </c>
      <c r="B34" s="16" t="s">
        <v>101</v>
      </c>
      <c r="C34" s="76" t="s">
        <v>29</v>
      </c>
      <c r="D34" s="17">
        <v>4</v>
      </c>
      <c r="E34" s="18">
        <v>1320000</v>
      </c>
      <c r="F34" s="7">
        <f t="shared" si="2"/>
        <v>5280000</v>
      </c>
      <c r="G34" s="2"/>
    </row>
    <row r="35" spans="1:7" ht="31.5" x14ac:dyDescent="0.4">
      <c r="A35" s="45">
        <v>22</v>
      </c>
      <c r="B35" s="16" t="s">
        <v>102</v>
      </c>
      <c r="C35" s="76" t="s">
        <v>29</v>
      </c>
      <c r="D35" s="17">
        <v>4</v>
      </c>
      <c r="E35" s="18">
        <v>1620000</v>
      </c>
      <c r="F35" s="7">
        <f t="shared" si="2"/>
        <v>6480000</v>
      </c>
      <c r="G35" s="2"/>
    </row>
    <row r="36" spans="1:7" x14ac:dyDescent="0.4">
      <c r="A36" s="45">
        <v>23</v>
      </c>
      <c r="B36" s="16" t="s">
        <v>103</v>
      </c>
      <c r="C36" s="76" t="s">
        <v>29</v>
      </c>
      <c r="D36" s="17">
        <v>4</v>
      </c>
      <c r="E36" s="18">
        <v>732000</v>
      </c>
      <c r="F36" s="7">
        <f t="shared" si="2"/>
        <v>2928000</v>
      </c>
      <c r="G36" s="2"/>
    </row>
    <row r="37" spans="1:7" x14ac:dyDescent="0.4">
      <c r="A37" s="45">
        <v>24</v>
      </c>
      <c r="B37" s="16" t="s">
        <v>7</v>
      </c>
      <c r="C37" s="76" t="s">
        <v>29</v>
      </c>
      <c r="D37" s="17">
        <v>4</v>
      </c>
      <c r="E37" s="18">
        <v>54000</v>
      </c>
      <c r="F37" s="7">
        <f t="shared" si="2"/>
        <v>216000</v>
      </c>
      <c r="G37" s="2"/>
    </row>
    <row r="38" spans="1:7" x14ac:dyDescent="0.4">
      <c r="A38" s="45">
        <v>25</v>
      </c>
      <c r="B38" s="16" t="s">
        <v>104</v>
      </c>
      <c r="C38" s="76" t="s">
        <v>29</v>
      </c>
      <c r="D38" s="17">
        <v>4</v>
      </c>
      <c r="E38" s="18">
        <v>147000</v>
      </c>
      <c r="F38" s="7">
        <f t="shared" si="2"/>
        <v>588000</v>
      </c>
      <c r="G38" s="2"/>
    </row>
    <row r="39" spans="1:7" ht="47" x14ac:dyDescent="0.4">
      <c r="A39" s="45">
        <v>26</v>
      </c>
      <c r="B39" s="16" t="s">
        <v>106</v>
      </c>
      <c r="C39" s="76" t="s">
        <v>29</v>
      </c>
      <c r="D39" s="17">
        <v>4</v>
      </c>
      <c r="E39" s="18">
        <v>1296000</v>
      </c>
      <c r="F39" s="7">
        <f t="shared" si="2"/>
        <v>5184000</v>
      </c>
      <c r="G39" s="2"/>
    </row>
    <row r="40" spans="1:7" x14ac:dyDescent="0.4">
      <c r="A40" s="45">
        <v>27</v>
      </c>
      <c r="B40" s="16" t="s">
        <v>105</v>
      </c>
      <c r="C40" s="76" t="s">
        <v>29</v>
      </c>
      <c r="D40" s="17">
        <v>14</v>
      </c>
      <c r="E40" s="18">
        <v>20000</v>
      </c>
      <c r="F40" s="7">
        <f t="shared" si="2"/>
        <v>280000</v>
      </c>
      <c r="G40" s="2"/>
    </row>
    <row r="41" spans="1:7" x14ac:dyDescent="0.4">
      <c r="A41" s="45">
        <v>28</v>
      </c>
      <c r="B41" s="25" t="s">
        <v>50</v>
      </c>
      <c r="C41" s="76" t="s">
        <v>29</v>
      </c>
      <c r="D41" s="22">
        <v>4</v>
      </c>
      <c r="E41" s="29">
        <v>840000</v>
      </c>
      <c r="F41" s="23">
        <f t="shared" ref="F41:F45" si="3">E41*D41</f>
        <v>3360000</v>
      </c>
      <c r="G41" s="2"/>
    </row>
    <row r="42" spans="1:7" x14ac:dyDescent="0.4">
      <c r="A42" s="45">
        <v>29</v>
      </c>
      <c r="B42" s="25" t="s">
        <v>51</v>
      </c>
      <c r="C42" s="76" t="s">
        <v>29</v>
      </c>
      <c r="D42" s="22">
        <v>4</v>
      </c>
      <c r="E42" s="29">
        <v>510000</v>
      </c>
      <c r="F42" s="23">
        <f t="shared" si="3"/>
        <v>2040000</v>
      </c>
      <c r="G42" s="2"/>
    </row>
    <row r="43" spans="1:7" x14ac:dyDescent="0.4">
      <c r="A43" s="45">
        <v>30</v>
      </c>
      <c r="B43" s="25" t="s">
        <v>52</v>
      </c>
      <c r="C43" s="76" t="s">
        <v>29</v>
      </c>
      <c r="D43" s="22">
        <v>4</v>
      </c>
      <c r="E43" s="29">
        <v>410000</v>
      </c>
      <c r="F43" s="23">
        <f t="shared" si="3"/>
        <v>1640000</v>
      </c>
      <c r="G43" s="2"/>
    </row>
    <row r="44" spans="1:7" x14ac:dyDescent="0.4">
      <c r="A44" s="45">
        <v>31</v>
      </c>
      <c r="B44" s="25" t="s">
        <v>53</v>
      </c>
      <c r="C44" s="76" t="s">
        <v>29</v>
      </c>
      <c r="D44" s="22">
        <v>4</v>
      </c>
      <c r="E44" s="29">
        <v>260000</v>
      </c>
      <c r="F44" s="23">
        <f t="shared" si="3"/>
        <v>1040000</v>
      </c>
      <c r="G44" s="2"/>
    </row>
    <row r="45" spans="1:7" x14ac:dyDescent="0.4">
      <c r="A45" s="45">
        <v>32</v>
      </c>
      <c r="B45" s="25" t="s">
        <v>54</v>
      </c>
      <c r="C45" s="76" t="s">
        <v>29</v>
      </c>
      <c r="D45" s="22">
        <v>4</v>
      </c>
      <c r="E45" s="29">
        <v>510000</v>
      </c>
      <c r="F45" s="23">
        <f t="shared" si="3"/>
        <v>2040000</v>
      </c>
      <c r="G45" s="2"/>
    </row>
    <row r="46" spans="1:7" s="69" customFormat="1" x14ac:dyDescent="0.4">
      <c r="A46" s="45">
        <v>33</v>
      </c>
      <c r="B46" s="65" t="s">
        <v>38</v>
      </c>
      <c r="C46" s="76" t="s">
        <v>29</v>
      </c>
      <c r="D46" s="65">
        <v>4</v>
      </c>
      <c r="E46" s="66">
        <v>720000</v>
      </c>
      <c r="F46" s="67">
        <f t="shared" ref="F46:F53" si="4">D46*E46</f>
        <v>2880000</v>
      </c>
      <c r="G46" s="68"/>
    </row>
    <row r="47" spans="1:7" x14ac:dyDescent="0.4">
      <c r="A47" s="45">
        <v>34</v>
      </c>
      <c r="B47" s="45" t="s">
        <v>39</v>
      </c>
      <c r="C47" s="76" t="s">
        <v>29</v>
      </c>
      <c r="D47" s="45">
        <v>4</v>
      </c>
      <c r="E47" s="46">
        <v>570000</v>
      </c>
      <c r="F47" s="47">
        <f t="shared" si="4"/>
        <v>2280000</v>
      </c>
      <c r="G47" s="2"/>
    </row>
    <row r="48" spans="1:7" ht="36" x14ac:dyDescent="0.4">
      <c r="A48" s="45">
        <v>35</v>
      </c>
      <c r="B48" s="52" t="s">
        <v>72</v>
      </c>
      <c r="C48" s="76" t="s">
        <v>29</v>
      </c>
      <c r="D48" s="45">
        <v>4</v>
      </c>
      <c r="E48" s="46">
        <v>396000</v>
      </c>
      <c r="F48" s="47">
        <f t="shared" si="4"/>
        <v>1584000</v>
      </c>
      <c r="G48" s="2"/>
    </row>
    <row r="49" spans="1:7" ht="21.5" customHeight="1" x14ac:dyDescent="0.4">
      <c r="A49" s="45">
        <v>36</v>
      </c>
      <c r="B49" s="48" t="s">
        <v>73</v>
      </c>
      <c r="C49" s="76" t="s">
        <v>29</v>
      </c>
      <c r="D49" s="45">
        <v>40</v>
      </c>
      <c r="E49" s="46">
        <v>12000</v>
      </c>
      <c r="F49" s="47">
        <f t="shared" si="4"/>
        <v>480000</v>
      </c>
      <c r="G49" s="2"/>
    </row>
    <row r="50" spans="1:7" ht="25.5" customHeight="1" x14ac:dyDescent="0.4">
      <c r="A50" s="45">
        <v>37</v>
      </c>
      <c r="B50" s="49" t="s">
        <v>40</v>
      </c>
      <c r="C50" s="76" t="s">
        <v>29</v>
      </c>
      <c r="D50" s="50">
        <v>4</v>
      </c>
      <c r="E50" s="51">
        <v>520000</v>
      </c>
      <c r="F50" s="47">
        <f t="shared" si="4"/>
        <v>2080000</v>
      </c>
      <c r="G50" s="2"/>
    </row>
    <row r="51" spans="1:7" x14ac:dyDescent="0.4">
      <c r="A51" s="45">
        <v>38</v>
      </c>
      <c r="B51" s="49" t="s">
        <v>74</v>
      </c>
      <c r="C51" s="76" t="s">
        <v>29</v>
      </c>
      <c r="D51" s="50">
        <v>4</v>
      </c>
      <c r="E51" s="51">
        <v>195000</v>
      </c>
      <c r="F51" s="47">
        <f t="shared" si="4"/>
        <v>780000</v>
      </c>
      <c r="G51" s="2"/>
    </row>
    <row r="52" spans="1:7" x14ac:dyDescent="0.4">
      <c r="A52" s="45">
        <v>39</v>
      </c>
      <c r="B52" s="49" t="s">
        <v>39</v>
      </c>
      <c r="C52" s="76" t="s">
        <v>29</v>
      </c>
      <c r="D52" s="50">
        <v>4</v>
      </c>
      <c r="E52" s="51">
        <v>570000</v>
      </c>
      <c r="F52" s="47">
        <f t="shared" si="4"/>
        <v>2280000</v>
      </c>
      <c r="G52" s="2"/>
    </row>
    <row r="53" spans="1:7" x14ac:dyDescent="0.4">
      <c r="A53" s="45">
        <v>40</v>
      </c>
      <c r="B53" s="49" t="s">
        <v>37</v>
      </c>
      <c r="C53" s="76" t="s">
        <v>29</v>
      </c>
      <c r="D53" s="50">
        <v>4</v>
      </c>
      <c r="E53" s="51">
        <v>410000</v>
      </c>
      <c r="F53" s="47">
        <f t="shared" si="4"/>
        <v>1640000</v>
      </c>
      <c r="G53" s="2"/>
    </row>
    <row r="54" spans="1:7" s="54" customFormat="1" ht="30" customHeight="1" thickBot="1" x14ac:dyDescent="0.45">
      <c r="A54" s="45">
        <v>41</v>
      </c>
      <c r="B54" s="35" t="s">
        <v>75</v>
      </c>
      <c r="C54" s="76" t="s">
        <v>29</v>
      </c>
      <c r="D54" s="39">
        <v>4</v>
      </c>
      <c r="E54" s="40">
        <v>144000</v>
      </c>
      <c r="F54" s="41">
        <v>144000</v>
      </c>
      <c r="G54" s="53"/>
    </row>
    <row r="55" spans="1:7" s="54" customFormat="1" ht="46" customHeight="1" thickBot="1" x14ac:dyDescent="0.45">
      <c r="A55" s="45">
        <v>42</v>
      </c>
      <c r="B55" s="36" t="s">
        <v>43</v>
      </c>
      <c r="C55" s="76" t="s">
        <v>29</v>
      </c>
      <c r="D55" s="39">
        <v>4</v>
      </c>
      <c r="E55" s="40">
        <v>2280000</v>
      </c>
      <c r="F55" s="41">
        <v>2280000</v>
      </c>
      <c r="G55" s="53"/>
    </row>
    <row r="56" spans="1:7" s="54" customFormat="1" ht="52.5" customHeight="1" thickBot="1" x14ac:dyDescent="0.45">
      <c r="A56" s="45">
        <v>43</v>
      </c>
      <c r="B56" s="35" t="s">
        <v>76</v>
      </c>
      <c r="C56" s="76" t="s">
        <v>29</v>
      </c>
      <c r="D56" s="39">
        <v>4</v>
      </c>
      <c r="E56" s="40">
        <v>2206000</v>
      </c>
      <c r="F56" s="41">
        <v>2206000</v>
      </c>
      <c r="G56" s="53"/>
    </row>
    <row r="57" spans="1:7" s="54" customFormat="1" ht="71" customHeight="1" thickBot="1" x14ac:dyDescent="0.45">
      <c r="A57" s="45">
        <v>44</v>
      </c>
      <c r="B57" s="36" t="s">
        <v>55</v>
      </c>
      <c r="C57" s="76" t="s">
        <v>29</v>
      </c>
      <c r="D57" s="39">
        <v>4</v>
      </c>
      <c r="E57" s="40">
        <v>1860000</v>
      </c>
      <c r="F57" s="41">
        <v>1860000</v>
      </c>
      <c r="G57" s="53"/>
    </row>
    <row r="58" spans="1:7" s="54" customFormat="1" ht="47" customHeight="1" thickBot="1" x14ac:dyDescent="0.45">
      <c r="A58" s="45">
        <v>45</v>
      </c>
      <c r="B58" s="36" t="s">
        <v>44</v>
      </c>
      <c r="C58" s="76" t="s">
        <v>29</v>
      </c>
      <c r="D58" s="39">
        <v>4</v>
      </c>
      <c r="E58" s="40">
        <v>1416000</v>
      </c>
      <c r="F58" s="41">
        <v>1416000</v>
      </c>
      <c r="G58" s="53"/>
    </row>
    <row r="59" spans="1:7" s="54" customFormat="1" ht="42.5" customHeight="1" thickBot="1" x14ac:dyDescent="0.45">
      <c r="A59" s="45">
        <v>46</v>
      </c>
      <c r="B59" s="36" t="s">
        <v>45</v>
      </c>
      <c r="C59" s="76" t="s">
        <v>29</v>
      </c>
      <c r="D59" s="39">
        <v>4</v>
      </c>
      <c r="E59" s="40">
        <v>732000</v>
      </c>
      <c r="F59" s="41">
        <v>732000</v>
      </c>
      <c r="G59" s="53"/>
    </row>
    <row r="60" spans="1:7" s="54" customFormat="1" ht="49.5" customHeight="1" thickBot="1" x14ac:dyDescent="0.45">
      <c r="A60" s="45">
        <v>47</v>
      </c>
      <c r="B60" s="36" t="s">
        <v>46</v>
      </c>
      <c r="C60" s="76" t="s">
        <v>29</v>
      </c>
      <c r="D60" s="39">
        <v>4</v>
      </c>
      <c r="E60" s="40">
        <v>672000</v>
      </c>
      <c r="F60" s="41">
        <v>672000</v>
      </c>
      <c r="G60" s="53"/>
    </row>
    <row r="61" spans="1:7" s="54" customFormat="1" ht="42.5" customHeight="1" thickBot="1" x14ac:dyDescent="0.45">
      <c r="A61" s="45">
        <v>48</v>
      </c>
      <c r="B61" s="37" t="s">
        <v>69</v>
      </c>
      <c r="C61" s="76" t="s">
        <v>29</v>
      </c>
      <c r="D61" s="42">
        <v>4</v>
      </c>
      <c r="E61" s="42" t="s">
        <v>70</v>
      </c>
      <c r="F61" s="55">
        <v>200</v>
      </c>
      <c r="G61" s="53"/>
    </row>
    <row r="62" spans="1:7" s="54" customFormat="1" ht="43" customHeight="1" thickBot="1" x14ac:dyDescent="0.45">
      <c r="A62" s="45">
        <v>49</v>
      </c>
      <c r="B62" s="38" t="s">
        <v>40</v>
      </c>
      <c r="C62" s="76" t="s">
        <v>29</v>
      </c>
      <c r="D62" s="43">
        <v>4</v>
      </c>
      <c r="E62" s="44">
        <v>520000</v>
      </c>
      <c r="F62" s="41">
        <v>520000</v>
      </c>
      <c r="G62" s="53"/>
    </row>
    <row r="63" spans="1:7" s="54" customFormat="1" ht="39.5" customHeight="1" thickBot="1" x14ac:dyDescent="0.45">
      <c r="A63" s="45">
        <v>50</v>
      </c>
      <c r="B63" s="38" t="s">
        <v>37</v>
      </c>
      <c r="C63" s="76" t="s">
        <v>29</v>
      </c>
      <c r="D63" s="43">
        <v>4</v>
      </c>
      <c r="E63" s="44">
        <v>410000</v>
      </c>
      <c r="F63" s="41">
        <v>410000</v>
      </c>
      <c r="G63" s="53"/>
    </row>
    <row r="64" spans="1:7" s="54" customFormat="1" ht="45.5" customHeight="1" thickBot="1" x14ac:dyDescent="0.45">
      <c r="A64" s="45">
        <v>51</v>
      </c>
      <c r="B64" s="38" t="s">
        <v>41</v>
      </c>
      <c r="C64" s="76" t="s">
        <v>29</v>
      </c>
      <c r="D64" s="43">
        <v>4</v>
      </c>
      <c r="E64" s="44">
        <v>195000</v>
      </c>
      <c r="F64" s="41">
        <v>195000</v>
      </c>
      <c r="G64" s="53"/>
    </row>
    <row r="65" spans="1:7" s="54" customFormat="1" ht="38" customHeight="1" thickBot="1" x14ac:dyDescent="0.45">
      <c r="A65" s="45">
        <v>52</v>
      </c>
      <c r="B65" s="38" t="s">
        <v>42</v>
      </c>
      <c r="C65" s="76" t="s">
        <v>29</v>
      </c>
      <c r="D65" s="43">
        <v>4</v>
      </c>
      <c r="E65" s="44">
        <v>360000</v>
      </c>
      <c r="F65" s="41">
        <v>360000</v>
      </c>
      <c r="G65" s="53"/>
    </row>
    <row r="66" spans="1:7" s="54" customFormat="1" ht="27.5" customHeight="1" thickBot="1" x14ac:dyDescent="0.45">
      <c r="A66" s="45">
        <v>53</v>
      </c>
      <c r="B66" s="38" t="s">
        <v>38</v>
      </c>
      <c r="C66" s="76" t="s">
        <v>29</v>
      </c>
      <c r="D66" s="43">
        <v>4</v>
      </c>
      <c r="E66" s="44">
        <v>720000</v>
      </c>
      <c r="F66" s="41">
        <v>720000</v>
      </c>
      <c r="G66" s="53"/>
    </row>
    <row r="67" spans="1:7" s="69" customFormat="1" ht="18.5" thickBot="1" x14ac:dyDescent="0.45">
      <c r="A67" s="45">
        <v>54</v>
      </c>
      <c r="B67" s="70" t="s">
        <v>8</v>
      </c>
      <c r="C67" s="76" t="s">
        <v>29</v>
      </c>
      <c r="D67" s="71">
        <v>4</v>
      </c>
      <c r="E67" s="72">
        <v>74000</v>
      </c>
      <c r="F67" s="73">
        <f t="shared" ref="F67:F70" si="5">D67*E67</f>
        <v>296000</v>
      </c>
      <c r="G67" s="68"/>
    </row>
    <row r="68" spans="1:7" ht="18.5" thickBot="1" x14ac:dyDescent="0.45">
      <c r="A68" s="45">
        <v>55</v>
      </c>
      <c r="B68" s="57" t="s">
        <v>77</v>
      </c>
      <c r="C68" s="76" t="s">
        <v>29</v>
      </c>
      <c r="D68" s="59">
        <v>4</v>
      </c>
      <c r="E68" s="38">
        <v>155000</v>
      </c>
      <c r="F68" s="58">
        <f t="shared" si="5"/>
        <v>620000</v>
      </c>
      <c r="G68" s="2"/>
    </row>
    <row r="69" spans="1:7" ht="18.5" thickBot="1" x14ac:dyDescent="0.45">
      <c r="A69" s="45">
        <v>56</v>
      </c>
      <c r="B69" s="57" t="s">
        <v>31</v>
      </c>
      <c r="C69" s="76" t="s">
        <v>29</v>
      </c>
      <c r="D69" s="24">
        <v>4</v>
      </c>
      <c r="E69" s="56">
        <v>852000</v>
      </c>
      <c r="F69" s="58">
        <f t="shared" si="5"/>
        <v>3408000</v>
      </c>
      <c r="G69" s="2"/>
    </row>
    <row r="70" spans="1:7" ht="36.5" thickBot="1" x14ac:dyDescent="0.45">
      <c r="A70" s="45">
        <v>57</v>
      </c>
      <c r="B70" s="57" t="s">
        <v>84</v>
      </c>
      <c r="C70" s="76" t="s">
        <v>29</v>
      </c>
      <c r="D70" s="19">
        <v>4</v>
      </c>
      <c r="E70" s="56">
        <v>60000</v>
      </c>
      <c r="F70" s="58">
        <f t="shared" si="5"/>
        <v>240000</v>
      </c>
      <c r="G70" s="2"/>
    </row>
    <row r="71" spans="1:7" ht="18.5" thickBot="1" x14ac:dyDescent="0.45">
      <c r="A71" s="45">
        <v>58</v>
      </c>
      <c r="B71" s="57" t="s">
        <v>78</v>
      </c>
      <c r="C71" s="76" t="s">
        <v>29</v>
      </c>
      <c r="D71" s="59">
        <v>4</v>
      </c>
      <c r="E71" s="38">
        <v>792000</v>
      </c>
      <c r="F71" s="58">
        <f t="shared" ref="F71:F80" si="6">D71*E71</f>
        <v>3168000</v>
      </c>
      <c r="G71" s="2"/>
    </row>
    <row r="72" spans="1:7" ht="18.5" thickBot="1" x14ac:dyDescent="0.45">
      <c r="A72" s="45">
        <v>59</v>
      </c>
      <c r="B72" s="57" t="s">
        <v>79</v>
      </c>
      <c r="C72" s="76" t="s">
        <v>29</v>
      </c>
      <c r="D72" s="59">
        <v>4</v>
      </c>
      <c r="E72" s="56">
        <v>468000</v>
      </c>
      <c r="F72" s="58">
        <f t="shared" si="6"/>
        <v>1872000</v>
      </c>
      <c r="G72" s="2"/>
    </row>
    <row r="73" spans="1:7" ht="18.5" thickBot="1" x14ac:dyDescent="0.45">
      <c r="A73" s="45">
        <v>60</v>
      </c>
      <c r="B73" s="57" t="s">
        <v>80</v>
      </c>
      <c r="C73" s="76" t="s">
        <v>29</v>
      </c>
      <c r="D73" s="24">
        <v>4</v>
      </c>
      <c r="E73" s="56">
        <v>1860000</v>
      </c>
      <c r="F73" s="58">
        <f t="shared" si="6"/>
        <v>7440000</v>
      </c>
      <c r="G73" s="2"/>
    </row>
    <row r="74" spans="1:7" ht="36.5" thickBot="1" x14ac:dyDescent="0.45">
      <c r="A74" s="45">
        <v>61</v>
      </c>
      <c r="B74" s="57" t="s">
        <v>81</v>
      </c>
      <c r="C74" s="76" t="s">
        <v>29</v>
      </c>
      <c r="D74" s="24">
        <v>4</v>
      </c>
      <c r="E74" s="56">
        <v>312000</v>
      </c>
      <c r="F74" s="58">
        <f t="shared" si="6"/>
        <v>1248000</v>
      </c>
      <c r="G74" s="2"/>
    </row>
    <row r="75" spans="1:7" ht="18.5" thickBot="1" x14ac:dyDescent="0.45">
      <c r="A75" s="45">
        <v>62</v>
      </c>
      <c r="B75" s="57" t="s">
        <v>31</v>
      </c>
      <c r="C75" s="76" t="s">
        <v>29</v>
      </c>
      <c r="D75" s="24">
        <v>4</v>
      </c>
      <c r="E75" s="56">
        <v>852000</v>
      </c>
      <c r="F75" s="58">
        <f t="shared" si="6"/>
        <v>3408000</v>
      </c>
      <c r="G75" s="2"/>
    </row>
    <row r="76" spans="1:7" ht="18.5" thickBot="1" x14ac:dyDescent="0.45">
      <c r="A76" s="45">
        <v>63</v>
      </c>
      <c r="B76" s="57" t="s">
        <v>30</v>
      </c>
      <c r="C76" s="76" t="s">
        <v>29</v>
      </c>
      <c r="D76" s="24">
        <v>4</v>
      </c>
      <c r="E76" s="56">
        <v>768000</v>
      </c>
      <c r="F76" s="58">
        <f t="shared" si="6"/>
        <v>3072000</v>
      </c>
      <c r="G76" s="2"/>
    </row>
    <row r="77" spans="1:7" ht="18.5" thickBot="1" x14ac:dyDescent="0.45">
      <c r="A77" s="45">
        <v>64</v>
      </c>
      <c r="B77" s="57" t="s">
        <v>82</v>
      </c>
      <c r="C77" s="76" t="s">
        <v>29</v>
      </c>
      <c r="D77" s="20">
        <v>4</v>
      </c>
      <c r="E77" s="56">
        <v>1050000</v>
      </c>
      <c r="F77" s="58">
        <f t="shared" si="6"/>
        <v>4200000</v>
      </c>
      <c r="G77" s="2"/>
    </row>
    <row r="78" spans="1:7" ht="36.5" thickBot="1" x14ac:dyDescent="0.45">
      <c r="A78" s="45">
        <v>65</v>
      </c>
      <c r="B78" s="57" t="s">
        <v>83</v>
      </c>
      <c r="C78" s="76" t="s">
        <v>29</v>
      </c>
      <c r="D78" s="19">
        <v>4</v>
      </c>
      <c r="E78" s="56">
        <v>1632000</v>
      </c>
      <c r="F78" s="58">
        <f t="shared" si="6"/>
        <v>6528000</v>
      </c>
      <c r="G78" s="2"/>
    </row>
    <row r="79" spans="1:7" ht="18.5" thickBot="1" x14ac:dyDescent="0.45">
      <c r="A79" s="45">
        <v>66</v>
      </c>
      <c r="B79" s="57" t="s">
        <v>85</v>
      </c>
      <c r="C79" s="76" t="s">
        <v>29</v>
      </c>
      <c r="D79" s="19">
        <v>4</v>
      </c>
      <c r="E79" s="56">
        <v>145000</v>
      </c>
      <c r="F79" s="58">
        <f t="shared" si="6"/>
        <v>580000</v>
      </c>
      <c r="G79" s="2"/>
    </row>
    <row r="80" spans="1:7" ht="18.5" thickBot="1" x14ac:dyDescent="0.45">
      <c r="A80" s="45">
        <v>67</v>
      </c>
      <c r="B80" s="57" t="s">
        <v>86</v>
      </c>
      <c r="C80" s="76" t="s">
        <v>29</v>
      </c>
      <c r="D80" s="19">
        <v>4</v>
      </c>
      <c r="E80" s="56">
        <v>28000</v>
      </c>
      <c r="F80" s="58">
        <f t="shared" si="6"/>
        <v>112000</v>
      </c>
      <c r="G80" s="2"/>
    </row>
    <row r="81" spans="1:7" ht="18.5" thickBot="1" x14ac:dyDescent="0.45">
      <c r="A81" s="45">
        <v>68</v>
      </c>
      <c r="B81" s="57" t="s">
        <v>111</v>
      </c>
      <c r="C81" s="76" t="s">
        <v>29</v>
      </c>
      <c r="D81" s="56">
        <v>4</v>
      </c>
      <c r="E81" s="64">
        <v>432000</v>
      </c>
      <c r="F81" s="58">
        <f t="shared" ref="F81:F84" si="7" xml:space="preserve"> SUM(D81*E81)</f>
        <v>1728000</v>
      </c>
      <c r="G81" s="2"/>
    </row>
    <row r="82" spans="1:7" ht="18.5" thickBot="1" x14ac:dyDescent="0.45">
      <c r="A82" s="45">
        <v>69</v>
      </c>
      <c r="B82" s="57" t="s">
        <v>112</v>
      </c>
      <c r="C82" s="76" t="s">
        <v>29</v>
      </c>
      <c r="D82" s="56">
        <v>4</v>
      </c>
      <c r="E82" s="64">
        <v>480000</v>
      </c>
      <c r="F82" s="58">
        <f t="shared" si="7"/>
        <v>1920000</v>
      </c>
      <c r="G82" s="2"/>
    </row>
    <row r="83" spans="1:7" ht="18.5" thickBot="1" x14ac:dyDescent="0.45">
      <c r="A83" s="45">
        <v>70</v>
      </c>
      <c r="B83" s="57" t="s">
        <v>113</v>
      </c>
      <c r="C83" s="76" t="s">
        <v>29</v>
      </c>
      <c r="D83" s="56">
        <v>4</v>
      </c>
      <c r="E83" s="64">
        <v>516000</v>
      </c>
      <c r="F83" s="58">
        <f t="shared" si="7"/>
        <v>2064000</v>
      </c>
      <c r="G83" s="2"/>
    </row>
    <row r="84" spans="1:7" ht="18.5" thickBot="1" x14ac:dyDescent="0.45">
      <c r="A84" s="45">
        <v>71</v>
      </c>
      <c r="B84" s="74" t="s">
        <v>114</v>
      </c>
      <c r="C84" s="76" t="s">
        <v>29</v>
      </c>
      <c r="D84" s="56">
        <v>4</v>
      </c>
      <c r="E84" s="64">
        <v>168000</v>
      </c>
      <c r="F84" s="58">
        <f t="shared" si="7"/>
        <v>672000</v>
      </c>
      <c r="G84" s="2"/>
    </row>
    <row r="85" spans="1:7" x14ac:dyDescent="0.4">
      <c r="A85" s="45">
        <v>72</v>
      </c>
      <c r="B85" s="75" t="s">
        <v>115</v>
      </c>
      <c r="C85" s="76" t="s">
        <v>29</v>
      </c>
      <c r="D85" s="19">
        <v>4</v>
      </c>
      <c r="E85" s="29">
        <v>1150000</v>
      </c>
      <c r="F85" s="7">
        <f t="shared" ref="F85:F86" si="8">E85*D85</f>
        <v>4600000</v>
      </c>
      <c r="G85" s="2"/>
    </row>
    <row r="86" spans="1:7" x14ac:dyDescent="0.4">
      <c r="A86" s="45">
        <v>73</v>
      </c>
      <c r="B86" s="75" t="s">
        <v>116</v>
      </c>
      <c r="C86" s="76" t="s">
        <v>29</v>
      </c>
      <c r="D86" s="19">
        <v>4</v>
      </c>
      <c r="E86" s="33">
        <v>850000</v>
      </c>
      <c r="F86" s="7">
        <f t="shared" si="8"/>
        <v>3400000</v>
      </c>
      <c r="G86" s="2"/>
    </row>
    <row r="87" spans="1:7" x14ac:dyDescent="0.4">
      <c r="A87" s="6" t="s">
        <v>20</v>
      </c>
      <c r="B87" s="14" t="s">
        <v>21</v>
      </c>
      <c r="C87" s="14"/>
      <c r="D87" s="14"/>
      <c r="E87" s="30"/>
      <c r="F87" s="15">
        <v>45000000</v>
      </c>
      <c r="G87" s="6"/>
    </row>
    <row r="88" spans="1:7" ht="20" customHeight="1" x14ac:dyDescent="0.4">
      <c r="A88" s="3" t="s">
        <v>23</v>
      </c>
      <c r="B88" s="8" t="s">
        <v>22</v>
      </c>
      <c r="C88" s="8"/>
      <c r="D88" s="8"/>
      <c r="E88" s="28"/>
      <c r="F88" s="9">
        <v>45000000</v>
      </c>
      <c r="G88" s="3"/>
    </row>
    <row r="89" spans="1:7" x14ac:dyDescent="0.4">
      <c r="A89" s="3" t="s">
        <v>24</v>
      </c>
      <c r="B89" s="8" t="s">
        <v>18</v>
      </c>
      <c r="C89" s="8"/>
      <c r="D89" s="8"/>
      <c r="E89" s="28"/>
      <c r="F89" s="9">
        <f>SUM(F90:F95)</f>
        <v>198300000</v>
      </c>
      <c r="G89" s="3"/>
    </row>
    <row r="90" spans="1:7" x14ac:dyDescent="0.4">
      <c r="A90" s="11">
        <v>1</v>
      </c>
      <c r="B90" s="11" t="s">
        <v>4</v>
      </c>
      <c r="C90" s="11" t="s">
        <v>14</v>
      </c>
      <c r="D90" s="11">
        <v>14</v>
      </c>
      <c r="E90" s="31">
        <v>1600000</v>
      </c>
      <c r="F90" s="7">
        <f t="shared" ref="F90:F95" si="9">D90*E90</f>
        <v>22400000</v>
      </c>
      <c r="G90" s="11"/>
    </row>
    <row r="91" spans="1:7" x14ac:dyDescent="0.4">
      <c r="A91" s="11">
        <v>2</v>
      </c>
      <c r="B91" s="11" t="s">
        <v>5</v>
      </c>
      <c r="C91" s="11" t="s">
        <v>14</v>
      </c>
      <c r="D91" s="11">
        <v>14</v>
      </c>
      <c r="E91" s="31">
        <v>1500000</v>
      </c>
      <c r="F91" s="7">
        <f t="shared" si="9"/>
        <v>21000000</v>
      </c>
      <c r="G91" s="11"/>
    </row>
    <row r="92" spans="1:7" x14ac:dyDescent="0.4">
      <c r="A92" s="11">
        <v>3</v>
      </c>
      <c r="B92" s="11" t="s">
        <v>47</v>
      </c>
      <c r="C92" s="11" t="s">
        <v>14</v>
      </c>
      <c r="D92" s="11">
        <v>11</v>
      </c>
      <c r="E92" s="31">
        <v>3300000</v>
      </c>
      <c r="F92" s="7">
        <f t="shared" si="9"/>
        <v>36300000</v>
      </c>
      <c r="G92" s="11"/>
    </row>
    <row r="93" spans="1:7" x14ac:dyDescent="0.4">
      <c r="A93" s="11">
        <v>4</v>
      </c>
      <c r="B93" s="11" t="s">
        <v>48</v>
      </c>
      <c r="C93" s="11" t="s">
        <v>14</v>
      </c>
      <c r="D93" s="11">
        <v>11</v>
      </c>
      <c r="E93" s="31">
        <v>4800000</v>
      </c>
      <c r="F93" s="7">
        <f t="shared" si="9"/>
        <v>52800000</v>
      </c>
      <c r="G93" s="11"/>
    </row>
    <row r="94" spans="1:7" x14ac:dyDescent="0.4">
      <c r="A94" s="11">
        <v>5</v>
      </c>
      <c r="B94" s="11" t="s">
        <v>49</v>
      </c>
      <c r="C94" s="11" t="s">
        <v>14</v>
      </c>
      <c r="D94" s="11">
        <v>12</v>
      </c>
      <c r="E94" s="31">
        <v>3150000</v>
      </c>
      <c r="F94" s="7">
        <f t="shared" si="9"/>
        <v>37800000</v>
      </c>
      <c r="G94" s="16"/>
    </row>
    <row r="95" spans="1:7" x14ac:dyDescent="0.4">
      <c r="A95" s="11">
        <v>6</v>
      </c>
      <c r="B95" s="11" t="s">
        <v>56</v>
      </c>
      <c r="C95" s="11" t="s">
        <v>14</v>
      </c>
      <c r="D95" s="11">
        <v>14</v>
      </c>
      <c r="E95" s="31">
        <v>2000000</v>
      </c>
      <c r="F95" s="7">
        <f t="shared" si="9"/>
        <v>28000000</v>
      </c>
      <c r="G95" s="11"/>
    </row>
    <row r="96" spans="1:7" x14ac:dyDescent="0.4">
      <c r="A96" s="2"/>
      <c r="B96" s="8" t="s">
        <v>35</v>
      </c>
      <c r="C96" s="8"/>
      <c r="D96" s="8"/>
      <c r="E96" s="28"/>
      <c r="F96" s="9">
        <f>F89+F88+F87+F13+F12+F11+F10+F9+F8+F7</f>
        <v>489064400</v>
      </c>
      <c r="G96" s="2"/>
    </row>
    <row r="97" spans="1:7" x14ac:dyDescent="0.4">
      <c r="F97" s="5"/>
    </row>
    <row r="98" spans="1:7" x14ac:dyDescent="0.4">
      <c r="E98" s="85" t="s">
        <v>28</v>
      </c>
      <c r="F98" s="85"/>
      <c r="G98" s="85"/>
    </row>
    <row r="99" spans="1:7" x14ac:dyDescent="0.4">
      <c r="A99" s="82" t="s">
        <v>25</v>
      </c>
      <c r="B99" s="82"/>
      <c r="C99" s="82" t="s">
        <v>26</v>
      </c>
      <c r="D99" s="82"/>
      <c r="E99" s="82"/>
      <c r="F99" s="82"/>
      <c r="G99" s="4" t="s">
        <v>27</v>
      </c>
    </row>
    <row r="100" spans="1:7" x14ac:dyDescent="0.4">
      <c r="A100" s="4"/>
      <c r="B100" s="4"/>
      <c r="C100" s="4"/>
      <c r="D100" s="4"/>
      <c r="E100" s="32"/>
      <c r="F100" s="4"/>
      <c r="G100" s="4"/>
    </row>
    <row r="101" spans="1:7" x14ac:dyDescent="0.4">
      <c r="A101" s="4"/>
      <c r="B101" s="4"/>
      <c r="C101" s="4"/>
      <c r="D101" s="4"/>
      <c r="E101" s="32"/>
      <c r="F101" s="4"/>
      <c r="G101" s="4"/>
    </row>
    <row r="102" spans="1:7" x14ac:dyDescent="0.4">
      <c r="A102" s="4"/>
      <c r="B102" s="4"/>
      <c r="C102" s="4"/>
      <c r="D102" s="4"/>
      <c r="E102" s="32"/>
      <c r="F102" s="4"/>
      <c r="G102" s="4"/>
    </row>
    <row r="103" spans="1:7" x14ac:dyDescent="0.4">
      <c r="A103" s="82" t="s">
        <v>63</v>
      </c>
      <c r="B103" s="82"/>
      <c r="C103" s="82" t="s">
        <v>64</v>
      </c>
      <c r="D103" s="82"/>
      <c r="E103" s="82"/>
      <c r="F103" s="82"/>
      <c r="G103" s="4" t="s">
        <v>65</v>
      </c>
    </row>
  </sheetData>
  <mergeCells count="8">
    <mergeCell ref="A103:B103"/>
    <mergeCell ref="C103:F103"/>
    <mergeCell ref="A1:B1"/>
    <mergeCell ref="A2:B2"/>
    <mergeCell ref="A4:G4"/>
    <mergeCell ref="A99:B99"/>
    <mergeCell ref="C99:F99"/>
    <mergeCell ref="E98:G98"/>
  </mergeCells>
  <pageMargins left="0.70866141732283461" right="0.70866141732283461" top="0.74803149606299213" bottom="0.74803149606299213" header="0.31496062992125984" footer="0.31496062992125984"/>
  <pageSetup paperSize="9" scale="95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48F90-261C-4BB9-8351-48FB85C20127}">
  <dimension ref="A1:G31"/>
  <sheetViews>
    <sheetView tabSelected="1" topLeftCell="A17" workbookViewId="0">
      <selection activeCell="B29" sqref="B29"/>
    </sheetView>
  </sheetViews>
  <sheetFormatPr defaultColWidth="8.90625" defaultRowHeight="18" x14ac:dyDescent="0.4"/>
  <cols>
    <col min="1" max="1" width="6.81640625" style="1" customWidth="1"/>
    <col min="2" max="2" width="57.08984375" style="1" customWidth="1"/>
    <col min="3" max="3" width="7.36328125" style="1" customWidth="1"/>
    <col min="4" max="4" width="11" style="1" customWidth="1"/>
    <col min="5" max="5" width="13.81640625" style="26" customWidth="1"/>
    <col min="6" max="6" width="15.453125" style="1" customWidth="1"/>
    <col min="7" max="7" width="23.1796875" style="1" customWidth="1"/>
    <col min="8" max="16384" width="8.90625" style="1"/>
  </cols>
  <sheetData>
    <row r="1" spans="1:7" x14ac:dyDescent="0.4">
      <c r="A1" s="83" t="s">
        <v>11</v>
      </c>
      <c r="B1" s="83"/>
    </row>
    <row r="2" spans="1:7" x14ac:dyDescent="0.4">
      <c r="A2" s="82" t="s">
        <v>58</v>
      </c>
      <c r="B2" s="82"/>
    </row>
    <row r="4" spans="1:7" ht="40.75" customHeight="1" x14ac:dyDescent="0.4">
      <c r="A4" s="84" t="s">
        <v>117</v>
      </c>
      <c r="B4" s="82"/>
      <c r="C4" s="82"/>
      <c r="D4" s="82"/>
      <c r="E4" s="82"/>
      <c r="F4" s="82"/>
      <c r="G4" s="82"/>
    </row>
    <row r="5" spans="1:7" ht="11.4" customHeight="1" x14ac:dyDescent="0.4"/>
    <row r="6" spans="1:7" ht="35.4" customHeight="1" thickBot="1" x14ac:dyDescent="0.45">
      <c r="A6" s="12" t="s">
        <v>0</v>
      </c>
      <c r="B6" s="12" t="s">
        <v>1</v>
      </c>
      <c r="C6" s="12" t="s">
        <v>12</v>
      </c>
      <c r="D6" s="13" t="s">
        <v>33</v>
      </c>
      <c r="E6" s="27" t="s">
        <v>2</v>
      </c>
      <c r="F6" s="13" t="s">
        <v>34</v>
      </c>
      <c r="G6" s="12" t="s">
        <v>3</v>
      </c>
    </row>
    <row r="7" spans="1:7" ht="18.5" thickBot="1" x14ac:dyDescent="0.45">
      <c r="A7" s="77" t="s">
        <v>10</v>
      </c>
      <c r="B7" s="79" t="s">
        <v>118</v>
      </c>
      <c r="C7" s="76" t="s">
        <v>29</v>
      </c>
      <c r="D7" s="8">
        <v>1</v>
      </c>
      <c r="E7" s="28"/>
      <c r="F7" s="9">
        <v>27500000</v>
      </c>
      <c r="G7" s="10"/>
    </row>
    <row r="8" spans="1:7" ht="18.5" thickBot="1" x14ac:dyDescent="0.45">
      <c r="A8" s="77" t="s">
        <v>6</v>
      </c>
      <c r="B8" s="80" t="s">
        <v>119</v>
      </c>
      <c r="C8" s="77" t="s">
        <v>123</v>
      </c>
      <c r="D8" s="8">
        <v>38</v>
      </c>
      <c r="E8" s="28">
        <v>1600000</v>
      </c>
      <c r="F8" s="9">
        <f t="shared" ref="F8" si="0">D8*E8</f>
        <v>60800000</v>
      </c>
      <c r="G8" s="10"/>
    </row>
    <row r="9" spans="1:7" ht="18.5" thickBot="1" x14ac:dyDescent="0.45">
      <c r="A9" s="77" t="s">
        <v>15</v>
      </c>
      <c r="B9" s="81" t="s">
        <v>120</v>
      </c>
      <c r="C9" s="77"/>
      <c r="D9" s="8">
        <v>1</v>
      </c>
      <c r="E9" s="9">
        <v>15400000</v>
      </c>
      <c r="F9" s="9">
        <v>15400000</v>
      </c>
      <c r="G9" s="10"/>
    </row>
    <row r="10" spans="1:7" ht="18.5" thickBot="1" x14ac:dyDescent="0.45">
      <c r="A10" s="77" t="s">
        <v>23</v>
      </c>
      <c r="B10" s="81" t="s">
        <v>121</v>
      </c>
      <c r="C10" s="77"/>
      <c r="D10" s="8"/>
      <c r="E10" s="28"/>
      <c r="F10" s="9">
        <v>45365000</v>
      </c>
      <c r="G10" s="21"/>
    </row>
    <row r="11" spans="1:7" ht="18.5" thickBot="1" x14ac:dyDescent="0.45">
      <c r="A11" s="77" t="s">
        <v>20</v>
      </c>
      <c r="B11" s="81" t="s">
        <v>122</v>
      </c>
      <c r="C11" s="76"/>
      <c r="D11" s="8"/>
      <c r="E11" s="28"/>
      <c r="F11" s="9">
        <v>50000000</v>
      </c>
      <c r="G11" s="21"/>
    </row>
    <row r="12" spans="1:7" x14ac:dyDescent="0.4">
      <c r="A12" s="77" t="s">
        <v>23</v>
      </c>
      <c r="B12" s="8" t="s">
        <v>16</v>
      </c>
      <c r="C12" s="8"/>
      <c r="D12" s="77"/>
      <c r="E12" s="28"/>
      <c r="F12" s="9">
        <f>SUM(F13:F23)</f>
        <v>31404000</v>
      </c>
      <c r="G12" s="10"/>
    </row>
    <row r="13" spans="1:7" s="63" customFormat="1" ht="21" customHeight="1" x14ac:dyDescent="0.4">
      <c r="A13" s="45">
        <v>1</v>
      </c>
      <c r="B13" s="60" t="s">
        <v>91</v>
      </c>
      <c r="C13" s="76" t="s">
        <v>29</v>
      </c>
      <c r="D13" s="76">
        <v>4</v>
      </c>
      <c r="E13" s="61">
        <v>348000</v>
      </c>
      <c r="F13" s="62">
        <f t="shared" ref="F13:F14" si="1">D13*E13</f>
        <v>1392000</v>
      </c>
      <c r="G13" s="45"/>
    </row>
    <row r="14" spans="1:7" s="63" customFormat="1" ht="21" customHeight="1" x14ac:dyDescent="0.4">
      <c r="A14" s="45">
        <v>2</v>
      </c>
      <c r="B14" s="45" t="s">
        <v>90</v>
      </c>
      <c r="C14" s="76" t="s">
        <v>29</v>
      </c>
      <c r="D14" s="76">
        <v>2</v>
      </c>
      <c r="E14" s="61">
        <v>420000</v>
      </c>
      <c r="F14" s="62">
        <f t="shared" si="1"/>
        <v>840000</v>
      </c>
      <c r="G14" s="45"/>
    </row>
    <row r="15" spans="1:7" ht="47" x14ac:dyDescent="0.4">
      <c r="A15" s="45">
        <v>3</v>
      </c>
      <c r="B15" s="16" t="s">
        <v>92</v>
      </c>
      <c r="C15" s="76" t="s">
        <v>29</v>
      </c>
      <c r="D15" s="19">
        <v>4</v>
      </c>
      <c r="E15" s="18">
        <v>672000</v>
      </c>
      <c r="F15" s="7">
        <f>D15*E15</f>
        <v>2688000</v>
      </c>
      <c r="G15" s="2"/>
    </row>
    <row r="16" spans="1:7" ht="31.5" x14ac:dyDescent="0.4">
      <c r="A16" s="45">
        <v>4</v>
      </c>
      <c r="B16" s="16" t="s">
        <v>107</v>
      </c>
      <c r="C16" s="76" t="s">
        <v>29</v>
      </c>
      <c r="D16" s="19">
        <v>4</v>
      </c>
      <c r="E16" s="18">
        <v>780000</v>
      </c>
      <c r="F16" s="7">
        <f t="shared" ref="F16:F17" si="2">D16*E16</f>
        <v>3120000</v>
      </c>
      <c r="G16" s="2"/>
    </row>
    <row r="17" spans="1:7" ht="31.5" x14ac:dyDescent="0.4">
      <c r="A17" s="45">
        <v>5</v>
      </c>
      <c r="B17" s="16" t="s">
        <v>108</v>
      </c>
      <c r="C17" s="76" t="s">
        <v>29</v>
      </c>
      <c r="D17" s="19">
        <v>4</v>
      </c>
      <c r="E17" s="18">
        <v>1236000</v>
      </c>
      <c r="F17" s="7">
        <f t="shared" si="2"/>
        <v>4944000</v>
      </c>
      <c r="G17" s="2"/>
    </row>
    <row r="18" spans="1:7" x14ac:dyDescent="0.4">
      <c r="A18" s="45">
        <v>6</v>
      </c>
      <c r="B18" s="25" t="s">
        <v>50</v>
      </c>
      <c r="C18" s="76" t="s">
        <v>29</v>
      </c>
      <c r="D18" s="24">
        <v>4</v>
      </c>
      <c r="E18" s="29">
        <v>840000</v>
      </c>
      <c r="F18" s="23">
        <f t="shared" ref="F18" si="3">E18*D18</f>
        <v>3360000</v>
      </c>
      <c r="G18" s="2"/>
    </row>
    <row r="19" spans="1:7" ht="25.5" customHeight="1" x14ac:dyDescent="0.4">
      <c r="A19" s="45">
        <v>7</v>
      </c>
      <c r="B19" s="49" t="s">
        <v>40</v>
      </c>
      <c r="C19" s="76" t="s">
        <v>29</v>
      </c>
      <c r="D19" s="78">
        <v>4</v>
      </c>
      <c r="E19" s="51">
        <v>520000</v>
      </c>
      <c r="F19" s="47">
        <f t="shared" ref="F19:F20" si="4">D19*E19</f>
        <v>2080000</v>
      </c>
      <c r="G19" s="2"/>
    </row>
    <row r="20" spans="1:7" x14ac:dyDescent="0.4">
      <c r="A20" s="45">
        <v>8</v>
      </c>
      <c r="B20" s="49" t="s">
        <v>74</v>
      </c>
      <c r="C20" s="76" t="s">
        <v>29</v>
      </c>
      <c r="D20" s="78">
        <v>4</v>
      </c>
      <c r="E20" s="51">
        <v>195000</v>
      </c>
      <c r="F20" s="47">
        <f t="shared" si="4"/>
        <v>780000</v>
      </c>
      <c r="G20" s="2"/>
    </row>
    <row r="21" spans="1:7" ht="18.5" thickBot="1" x14ac:dyDescent="0.45">
      <c r="A21" s="45">
        <v>9</v>
      </c>
      <c r="B21" s="57" t="s">
        <v>82</v>
      </c>
      <c r="C21" s="76" t="s">
        <v>29</v>
      </c>
      <c r="D21" s="20">
        <v>4</v>
      </c>
      <c r="E21" s="56">
        <v>1050000</v>
      </c>
      <c r="F21" s="58">
        <f t="shared" ref="F21" si="5">D21*E21</f>
        <v>4200000</v>
      </c>
      <c r="G21" s="2"/>
    </row>
    <row r="22" spans="1:7" x14ac:dyDescent="0.4">
      <c r="A22" s="45">
        <v>10</v>
      </c>
      <c r="B22" s="75" t="s">
        <v>115</v>
      </c>
      <c r="C22" s="76" t="s">
        <v>29</v>
      </c>
      <c r="D22" s="19">
        <v>4</v>
      </c>
      <c r="E22" s="29">
        <v>1150000</v>
      </c>
      <c r="F22" s="7">
        <f t="shared" ref="F22:F23" si="6">E22*D22</f>
        <v>4600000</v>
      </c>
      <c r="G22" s="2"/>
    </row>
    <row r="23" spans="1:7" x14ac:dyDescent="0.4">
      <c r="A23" s="45">
        <v>11</v>
      </c>
      <c r="B23" s="75" t="s">
        <v>116</v>
      </c>
      <c r="C23" s="76" t="s">
        <v>29</v>
      </c>
      <c r="D23" s="19">
        <v>4</v>
      </c>
      <c r="E23" s="33">
        <v>850000</v>
      </c>
      <c r="F23" s="7">
        <f t="shared" si="6"/>
        <v>3400000</v>
      </c>
      <c r="G23" s="2"/>
    </row>
    <row r="24" spans="1:7" x14ac:dyDescent="0.4">
      <c r="A24" s="2"/>
      <c r="B24" s="8" t="s">
        <v>35</v>
      </c>
      <c r="C24" s="8"/>
      <c r="D24" s="8"/>
      <c r="E24" s="28"/>
      <c r="F24" s="9">
        <f>SUM(F7:F12)</f>
        <v>230469000</v>
      </c>
      <c r="G24" s="2"/>
    </row>
    <row r="25" spans="1:7" x14ac:dyDescent="0.4">
      <c r="F25" s="5"/>
    </row>
    <row r="26" spans="1:7" x14ac:dyDescent="0.4">
      <c r="E26" s="85" t="s">
        <v>124</v>
      </c>
      <c r="F26" s="85"/>
      <c r="G26" s="85"/>
    </row>
    <row r="27" spans="1:7" x14ac:dyDescent="0.4">
      <c r="A27" s="82" t="s">
        <v>25</v>
      </c>
      <c r="B27" s="82"/>
      <c r="C27" s="82" t="s">
        <v>26</v>
      </c>
      <c r="D27" s="82"/>
      <c r="E27" s="82"/>
      <c r="F27" s="82"/>
      <c r="G27" s="4" t="s">
        <v>27</v>
      </c>
    </row>
    <row r="28" spans="1:7" x14ac:dyDescent="0.4">
      <c r="A28" s="4"/>
      <c r="B28" s="4"/>
      <c r="C28" s="4"/>
      <c r="D28" s="4"/>
      <c r="E28" s="32"/>
      <c r="F28" s="4"/>
      <c r="G28" s="4"/>
    </row>
    <row r="29" spans="1:7" x14ac:dyDescent="0.4">
      <c r="A29" s="4"/>
      <c r="B29" s="4"/>
      <c r="C29" s="4"/>
      <c r="D29" s="4"/>
      <c r="E29" s="32"/>
      <c r="F29" s="4"/>
      <c r="G29" s="4"/>
    </row>
    <row r="30" spans="1:7" x14ac:dyDescent="0.4">
      <c r="A30" s="4"/>
      <c r="B30" s="4"/>
      <c r="C30" s="4"/>
      <c r="D30" s="4"/>
      <c r="E30" s="32"/>
      <c r="F30" s="4"/>
      <c r="G30" s="4"/>
    </row>
    <row r="31" spans="1:7" x14ac:dyDescent="0.4">
      <c r="A31" s="82" t="s">
        <v>63</v>
      </c>
      <c r="B31" s="82"/>
      <c r="C31" s="82" t="s">
        <v>64</v>
      </c>
      <c r="D31" s="82"/>
      <c r="E31" s="82"/>
      <c r="F31" s="82"/>
      <c r="G31" s="4" t="s">
        <v>65</v>
      </c>
    </row>
  </sheetData>
  <mergeCells count="8">
    <mergeCell ref="A31:B31"/>
    <mergeCell ref="C31:F31"/>
    <mergeCell ref="A1:B1"/>
    <mergeCell ref="A2:B2"/>
    <mergeCell ref="A4:G4"/>
    <mergeCell ref="E26:G26"/>
    <mergeCell ref="A27:B27"/>
    <mergeCell ref="C27:F27"/>
  </mergeCells>
  <pageMargins left="0.7" right="0.7" top="0.75" bottom="0.75" header="0.3" footer="0.3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mn Lộc</vt:lpstr>
      <vt:lpstr>trình xã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vudinh1588@gmail.com</cp:lastModifiedBy>
  <cp:lastPrinted>2026-06-22T09:41:48Z</cp:lastPrinted>
  <dcterms:created xsi:type="dcterms:W3CDTF">2026-06-18T03:17:51Z</dcterms:created>
  <dcterms:modified xsi:type="dcterms:W3CDTF">2026-06-22T22:49:08Z</dcterms:modified>
</cp:coreProperties>
</file>